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l" sheetId="1" r:id="rId1"/>
    <sheet name="5l" sheetId="2" r:id="rId2"/>
  </sheets>
  <calcPr calcId="152511"/>
</workbook>
</file>

<file path=xl/calcChain.xml><?xml version="1.0" encoding="utf-8"?>
<calcChain xmlns="http://schemas.openxmlformats.org/spreadsheetml/2006/main">
  <c r="H7" i="2" l="1"/>
  <c r="H5" i="2"/>
  <c r="H4" i="2"/>
  <c r="H3" i="2"/>
  <c r="H6" i="1"/>
  <c r="H5" i="1"/>
  <c r="H4" i="1"/>
  <c r="H3" i="1"/>
  <c r="H9" i="1"/>
</calcChain>
</file>

<file path=xl/sharedStrings.xml><?xml version="1.0" encoding="utf-8"?>
<sst xmlns="http://schemas.openxmlformats.org/spreadsheetml/2006/main" count="145" uniqueCount="98">
  <si>
    <t>koń</t>
  </si>
  <si>
    <t>księga</t>
  </si>
  <si>
    <t>płeć</t>
  </si>
  <si>
    <t xml:space="preserve">ojciec </t>
  </si>
  <si>
    <t>matka</t>
  </si>
  <si>
    <t>rok ur.</t>
  </si>
  <si>
    <t>ojciec matki</t>
  </si>
  <si>
    <t>hodowca</t>
  </si>
  <si>
    <t>właściciel</t>
  </si>
  <si>
    <t>powożący</t>
  </si>
  <si>
    <t>Diego</t>
  </si>
  <si>
    <t>śl</t>
  </si>
  <si>
    <t>Ramzes</t>
  </si>
  <si>
    <t>Dafne</t>
  </si>
  <si>
    <t>og.</t>
  </si>
  <si>
    <t>Derit</t>
  </si>
  <si>
    <t>Karolina Króżel</t>
  </si>
  <si>
    <t>Bastion</t>
  </si>
  <si>
    <t>Bjanka</t>
  </si>
  <si>
    <t>Len</t>
  </si>
  <si>
    <t>og.uzn.</t>
  </si>
  <si>
    <t>Jan Bobek</t>
  </si>
  <si>
    <t>Tadeusz Andrys</t>
  </si>
  <si>
    <t>Tokaj-Ś</t>
  </si>
  <si>
    <t>Toskania</t>
  </si>
  <si>
    <t>Rapid</t>
  </si>
  <si>
    <t>Dariusz Śmichura</t>
  </si>
  <si>
    <t>Dawid Gamoń</t>
  </si>
  <si>
    <t>Basza</t>
  </si>
  <si>
    <t>Armada</t>
  </si>
  <si>
    <t>Hutor</t>
  </si>
  <si>
    <t>Andrzej Pasternak</t>
  </si>
  <si>
    <t>Adam Rak</t>
  </si>
  <si>
    <t xml:space="preserve">Rasputin RK </t>
  </si>
  <si>
    <t>La Paz</t>
  </si>
  <si>
    <t>Rakija</t>
  </si>
  <si>
    <t>Deport</t>
  </si>
  <si>
    <t>Grażyna Kraciuk</t>
  </si>
  <si>
    <t>Grzegorz Pietrasik</t>
  </si>
  <si>
    <t>Romantyk</t>
  </si>
  <si>
    <t>Bank</t>
  </si>
  <si>
    <t>OHZ w Kamieńcu Ząbkowickim Sp.z o.o.</t>
  </si>
  <si>
    <t>Bartłomiej Kwiatek</t>
  </si>
  <si>
    <t>Zigolo G</t>
  </si>
  <si>
    <t xml:space="preserve">Arkadiusz Górski </t>
  </si>
  <si>
    <t>Kacper Górski</t>
  </si>
  <si>
    <t>sp</t>
  </si>
  <si>
    <t>Radetzky</t>
  </si>
  <si>
    <t>Alger</t>
  </si>
  <si>
    <t>Rewolucja</t>
  </si>
  <si>
    <t>Pikolo</t>
  </si>
  <si>
    <t>Asesor AP</t>
  </si>
  <si>
    <t>Bartłomiej  Kwiatek</t>
  </si>
  <si>
    <t>Kornel</t>
  </si>
  <si>
    <t>wał.</t>
  </si>
  <si>
    <t>Irys</t>
  </si>
  <si>
    <t>M-Kora</t>
  </si>
  <si>
    <t>Mecenas</t>
  </si>
  <si>
    <t>Boss</t>
  </si>
  <si>
    <t>Cezary</t>
  </si>
  <si>
    <t>Bella</t>
  </si>
  <si>
    <t>Doret</t>
  </si>
  <si>
    <t>Michał Jabłoński</t>
  </si>
  <si>
    <t>Revel</t>
  </si>
  <si>
    <t>kl.</t>
  </si>
  <si>
    <t>Michał Kotarski</t>
  </si>
  <si>
    <t>elim.</t>
  </si>
  <si>
    <t>Django</t>
  </si>
  <si>
    <t>Ramzey</t>
  </si>
  <si>
    <t>Dama</t>
  </si>
  <si>
    <t>Lothario</t>
  </si>
  <si>
    <t>Ireneusz Kozłowski</t>
  </si>
  <si>
    <t xml:space="preserve">Mateusz Szczęsny </t>
  </si>
  <si>
    <t>Renata Kotarska</t>
  </si>
  <si>
    <t>SUMA 2 najlepszych przejazdów</t>
  </si>
  <si>
    <t>miejsce w rankingu</t>
  </si>
  <si>
    <t>suma z 2 najlepszych przejazdów</t>
  </si>
  <si>
    <t xml:space="preserve">miejsce w rankingu </t>
  </si>
  <si>
    <t>Marta Trommershauser</t>
  </si>
  <si>
    <t>Tadeusz Cieślak</t>
  </si>
  <si>
    <t>Jeżów
26-28.06.</t>
  </si>
  <si>
    <t>Bogusławice 
14-16.08.</t>
  </si>
  <si>
    <t>Książ 
28-30.08.</t>
  </si>
  <si>
    <t>Nowa Wieś 
10-13.09.</t>
  </si>
  <si>
    <t>Regencja</t>
  </si>
  <si>
    <t>Eckermann sch.warm.</t>
  </si>
  <si>
    <t>Evento sch.warm.</t>
  </si>
  <si>
    <t>Zianita 
KWPN TB</t>
  </si>
  <si>
    <t>Lorton 
KWPN TB</t>
  </si>
  <si>
    <t>Paszport</t>
  </si>
  <si>
    <t>Ranking MPMK w powożeniu zaprzęgami jednokonnymi 2020
konie 4-letnie</t>
  </si>
  <si>
    <t>Ranking MPMK w powożeniu zaprzęgami jednokonnymi 2020
konie 5-letnie</t>
  </si>
  <si>
    <t>Henryk Welchar</t>
  </si>
  <si>
    <t>Magdalena Owsianna</t>
  </si>
  <si>
    <t>Tycjan śl</t>
  </si>
  <si>
    <t>Riwiera wlkp</t>
  </si>
  <si>
    <t>Consensus oo</t>
  </si>
  <si>
    <t>Piotr Gułowski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</si>
</sst>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tabSelected="1" workbookViewId="0">
      <selection activeCell="C19" sqref="C19"/>
    </sheetView>
  </sheetViews>
  <sheetFormatPr defaultRowHeight="15" x14ac:dyDescent="0.25"/>
  <cols>
    <col min="1" max="1" width="11.42578125" style="12" bestFit="1" customWidth="1"/>
    <col min="2" max="2" width="16.140625" style="10" bestFit="1" customWidth="1"/>
    <col min="3" max="3" width="6.7109375" style="11" bestFit="1" customWidth="1"/>
    <col min="4" max="7" width="7.140625" style="11" customWidth="1"/>
    <col min="8" max="8" width="11.28515625" style="11" bestFit="1" customWidth="1"/>
    <col min="9" max="9" width="9.85546875" style="11" bestFit="1" customWidth="1"/>
    <col min="10" max="10" width="6.5703125" style="11" bestFit="1" customWidth="1"/>
    <col min="11" max="11" width="7.42578125" style="11" bestFit="1" customWidth="1"/>
    <col min="12" max="12" width="10.7109375" style="11" bestFit="1" customWidth="1"/>
    <col min="13" max="13" width="10.140625" style="11" bestFit="1" customWidth="1"/>
    <col min="14" max="14" width="10.42578125" style="11" bestFit="1" customWidth="1"/>
    <col min="15" max="17" width="12.5703125" style="16" customWidth="1"/>
    <col min="18" max="16384" width="9.140625" style="11"/>
  </cols>
  <sheetData>
    <row r="1" spans="1:17" s="16" customFormat="1" ht="81" customHeight="1" x14ac:dyDescent="0.25">
      <c r="A1" s="28" t="s">
        <v>90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s="12" customFormat="1" ht="63" x14ac:dyDescent="0.25">
      <c r="A2" s="4" t="s">
        <v>0</v>
      </c>
      <c r="B2" s="1" t="s">
        <v>89</v>
      </c>
      <c r="C2" s="2" t="s">
        <v>5</v>
      </c>
      <c r="D2" s="3" t="s">
        <v>80</v>
      </c>
      <c r="E2" s="3" t="s">
        <v>81</v>
      </c>
      <c r="F2" s="3" t="s">
        <v>82</v>
      </c>
      <c r="G2" s="3" t="s">
        <v>83</v>
      </c>
      <c r="H2" s="4" t="s">
        <v>74</v>
      </c>
      <c r="I2" s="4" t="s">
        <v>75</v>
      </c>
      <c r="J2" s="2" t="s">
        <v>1</v>
      </c>
      <c r="K2" s="2" t="s">
        <v>2</v>
      </c>
      <c r="L2" s="2" t="s">
        <v>3</v>
      </c>
      <c r="M2" s="2" t="s">
        <v>4</v>
      </c>
      <c r="N2" s="2" t="s">
        <v>6</v>
      </c>
      <c r="O2" s="2" t="s">
        <v>7</v>
      </c>
      <c r="P2" s="2" t="s">
        <v>8</v>
      </c>
      <c r="Q2" s="2" t="s">
        <v>9</v>
      </c>
    </row>
    <row r="3" spans="1:17" ht="30" x14ac:dyDescent="0.25">
      <c r="A3" s="14" t="s">
        <v>51</v>
      </c>
      <c r="B3" s="5">
        <v>616008670010716</v>
      </c>
      <c r="C3" s="6">
        <v>2016</v>
      </c>
      <c r="D3" s="7">
        <v>100.61</v>
      </c>
      <c r="E3" s="7">
        <v>105.91</v>
      </c>
      <c r="F3" s="7"/>
      <c r="G3" s="7">
        <v>106.36</v>
      </c>
      <c r="H3" s="13">
        <f>SUM(D3,E3)</f>
        <v>206.51999999999998</v>
      </c>
      <c r="I3" s="14">
        <v>1</v>
      </c>
      <c r="J3" s="6" t="s">
        <v>11</v>
      </c>
      <c r="K3" s="6" t="s">
        <v>14</v>
      </c>
      <c r="L3" s="6" t="s">
        <v>28</v>
      </c>
      <c r="M3" s="6" t="s">
        <v>29</v>
      </c>
      <c r="N3" s="6" t="s">
        <v>30</v>
      </c>
      <c r="O3" s="6" t="s">
        <v>31</v>
      </c>
      <c r="P3" s="6" t="s">
        <v>27</v>
      </c>
      <c r="Q3" s="6" t="s">
        <v>32</v>
      </c>
    </row>
    <row r="4" spans="1:17" ht="30" x14ac:dyDescent="0.25">
      <c r="A4" s="14" t="s">
        <v>53</v>
      </c>
      <c r="B4" s="5">
        <v>616008540060316</v>
      </c>
      <c r="C4" s="6">
        <v>2016</v>
      </c>
      <c r="D4" s="7"/>
      <c r="E4" s="7">
        <v>199.75</v>
      </c>
      <c r="F4" s="7">
        <v>185.99</v>
      </c>
      <c r="G4" s="7"/>
      <c r="H4" s="13">
        <f>SUM(E4,F4)</f>
        <v>385.74</v>
      </c>
      <c r="I4" s="14">
        <v>5</v>
      </c>
      <c r="J4" s="6" t="s">
        <v>11</v>
      </c>
      <c r="K4" s="6" t="s">
        <v>54</v>
      </c>
      <c r="L4" s="6" t="s">
        <v>55</v>
      </c>
      <c r="M4" s="6" t="s">
        <v>56</v>
      </c>
      <c r="N4" s="6" t="s">
        <v>57</v>
      </c>
      <c r="O4" s="6" t="s">
        <v>92</v>
      </c>
      <c r="P4" s="6" t="s">
        <v>72</v>
      </c>
      <c r="Q4" s="6" t="s">
        <v>72</v>
      </c>
    </row>
    <row r="5" spans="1:17" ht="30" x14ac:dyDescent="0.25">
      <c r="A5" s="14" t="s">
        <v>47</v>
      </c>
      <c r="B5" s="5">
        <v>616008680015116</v>
      </c>
      <c r="C5" s="6">
        <v>2016</v>
      </c>
      <c r="D5" s="7">
        <v>122.78</v>
      </c>
      <c r="E5" s="7">
        <v>128.15</v>
      </c>
      <c r="F5" s="7"/>
      <c r="G5" s="7"/>
      <c r="H5" s="13">
        <f>SUM(D5:E5)</f>
        <v>250.93</v>
      </c>
      <c r="I5" s="14">
        <v>4</v>
      </c>
      <c r="J5" s="6" t="s">
        <v>11</v>
      </c>
      <c r="K5" s="6" t="s">
        <v>20</v>
      </c>
      <c r="L5" s="6" t="s">
        <v>48</v>
      </c>
      <c r="M5" s="6" t="s">
        <v>49</v>
      </c>
      <c r="N5" s="6" t="s">
        <v>50</v>
      </c>
      <c r="O5" s="6" t="s">
        <v>22</v>
      </c>
      <c r="P5" s="6" t="s">
        <v>22</v>
      </c>
      <c r="Q5" s="6" t="s">
        <v>93</v>
      </c>
    </row>
    <row r="6" spans="1:17" ht="30" x14ac:dyDescent="0.25">
      <c r="A6" s="14" t="s">
        <v>33</v>
      </c>
      <c r="B6" s="5">
        <v>616008580001516</v>
      </c>
      <c r="C6" s="6">
        <v>2016</v>
      </c>
      <c r="D6" s="7">
        <v>100.91</v>
      </c>
      <c r="E6" s="7">
        <v>106.72</v>
      </c>
      <c r="F6" s="7" t="s">
        <v>66</v>
      </c>
      <c r="G6" s="7">
        <v>133.19</v>
      </c>
      <c r="H6" s="13">
        <f>SUM(D6:E6)</f>
        <v>207.63</v>
      </c>
      <c r="I6" s="14">
        <v>2</v>
      </c>
      <c r="J6" s="6" t="s">
        <v>11</v>
      </c>
      <c r="K6" s="6" t="s">
        <v>20</v>
      </c>
      <c r="L6" s="6" t="s">
        <v>34</v>
      </c>
      <c r="M6" s="6" t="s">
        <v>35</v>
      </c>
      <c r="N6" s="6" t="s">
        <v>36</v>
      </c>
      <c r="O6" s="6" t="s">
        <v>37</v>
      </c>
      <c r="P6" s="6" t="s">
        <v>38</v>
      </c>
      <c r="Q6" s="6" t="s">
        <v>32</v>
      </c>
    </row>
    <row r="7" spans="1:17" s="15" customFormat="1" ht="30" x14ac:dyDescent="0.25">
      <c r="A7" s="14" t="s">
        <v>63</v>
      </c>
      <c r="B7" s="8">
        <v>616009530028616</v>
      </c>
      <c r="C7" s="9">
        <v>2016</v>
      </c>
      <c r="D7" s="7"/>
      <c r="E7" s="7"/>
      <c r="F7" s="7">
        <v>185.28</v>
      </c>
      <c r="G7" s="7"/>
      <c r="H7" s="13"/>
      <c r="I7" s="14"/>
      <c r="J7" s="9" t="s">
        <v>46</v>
      </c>
      <c r="K7" s="9" t="s">
        <v>64</v>
      </c>
      <c r="L7" s="9" t="s">
        <v>94</v>
      </c>
      <c r="M7" s="9" t="s">
        <v>95</v>
      </c>
      <c r="N7" s="9" t="s">
        <v>96</v>
      </c>
      <c r="O7" s="9" t="s">
        <v>73</v>
      </c>
      <c r="P7" s="9" t="s">
        <v>73</v>
      </c>
      <c r="Q7" s="9" t="s">
        <v>65</v>
      </c>
    </row>
    <row r="8" spans="1:17" ht="60" x14ac:dyDescent="0.25">
      <c r="A8" s="14" t="s">
        <v>39</v>
      </c>
      <c r="B8" s="5">
        <v>616008670045216</v>
      </c>
      <c r="C8" s="6">
        <v>2016</v>
      </c>
      <c r="D8" s="7">
        <v>101.09</v>
      </c>
      <c r="E8" s="7"/>
      <c r="F8" s="7"/>
      <c r="G8" s="7"/>
      <c r="H8" s="13"/>
      <c r="I8" s="14"/>
      <c r="J8" s="6" t="s">
        <v>11</v>
      </c>
      <c r="K8" s="6" t="s">
        <v>20</v>
      </c>
      <c r="L8" s="6" t="s">
        <v>85</v>
      </c>
      <c r="M8" s="6" t="s">
        <v>84</v>
      </c>
      <c r="N8" s="6" t="s">
        <v>40</v>
      </c>
      <c r="O8" s="6" t="s">
        <v>41</v>
      </c>
      <c r="P8" s="6" t="s">
        <v>41</v>
      </c>
      <c r="Q8" s="6" t="s">
        <v>42</v>
      </c>
    </row>
    <row r="9" spans="1:17" ht="30" x14ac:dyDescent="0.25">
      <c r="A9" s="14" t="s">
        <v>43</v>
      </c>
      <c r="B9" s="5">
        <v>616009610006916</v>
      </c>
      <c r="C9" s="6">
        <v>2016</v>
      </c>
      <c r="D9" s="7">
        <v>112.86</v>
      </c>
      <c r="E9" s="7">
        <v>149.72999999999999</v>
      </c>
      <c r="F9" s="7">
        <v>126.28</v>
      </c>
      <c r="G9" s="7">
        <v>109.93</v>
      </c>
      <c r="H9" s="13">
        <f>SUM(D9,G9)</f>
        <v>222.79000000000002</v>
      </c>
      <c r="I9" s="14">
        <v>3</v>
      </c>
      <c r="J9" s="6" t="s">
        <v>46</v>
      </c>
      <c r="K9" s="6" t="s">
        <v>14</v>
      </c>
      <c r="L9" s="6" t="s">
        <v>86</v>
      </c>
      <c r="M9" s="6" t="s">
        <v>87</v>
      </c>
      <c r="N9" s="6" t="s">
        <v>88</v>
      </c>
      <c r="O9" s="6" t="s">
        <v>44</v>
      </c>
      <c r="P9" s="6" t="s">
        <v>44</v>
      </c>
      <c r="Q9" s="6" t="s">
        <v>45</v>
      </c>
    </row>
  </sheetData>
  <sortState ref="A9:L14">
    <sortCondition ref="A9:A14"/>
  </sortState>
  <mergeCells count="1">
    <mergeCell ref="A1:Q1"/>
  </mergeCells>
  <pageMargins left="0.39370078740157483" right="0.39370078740157483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zoomScaleNormal="100" workbookViewId="0">
      <selection activeCell="K16" sqref="K16"/>
    </sheetView>
  </sheetViews>
  <sheetFormatPr defaultRowHeight="15" x14ac:dyDescent="0.25"/>
  <cols>
    <col min="1" max="1" width="11.42578125" style="20" bestFit="1" customWidth="1"/>
    <col min="2" max="2" width="16.140625" style="26" bestFit="1" customWidth="1"/>
    <col min="3" max="3" width="6.7109375" style="21" bestFit="1" customWidth="1"/>
    <col min="4" max="7" width="7.140625" style="21" customWidth="1"/>
    <col min="8" max="8" width="11.28515625" style="21" bestFit="1" customWidth="1"/>
    <col min="9" max="9" width="9.85546875" style="27" bestFit="1" customWidth="1"/>
    <col min="10" max="10" width="6.5703125" style="21" bestFit="1" customWidth="1"/>
    <col min="11" max="11" width="7.42578125" style="21" bestFit="1" customWidth="1"/>
    <col min="12" max="12" width="10.7109375" style="21" bestFit="1" customWidth="1"/>
    <col min="13" max="13" width="10.140625" style="21" bestFit="1" customWidth="1"/>
    <col min="14" max="14" width="10.42578125" style="21" bestFit="1" customWidth="1"/>
    <col min="15" max="17" width="12.5703125" style="21" customWidth="1"/>
    <col min="18" max="16384" width="9.140625" style="21"/>
  </cols>
  <sheetData>
    <row r="1" spans="1:17" s="16" customFormat="1" ht="81" customHeight="1" x14ac:dyDescent="0.25">
      <c r="A1" s="28" t="s">
        <v>91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</row>
    <row r="2" spans="1:17" s="20" customFormat="1" ht="65.25" customHeight="1" x14ac:dyDescent="0.25">
      <c r="A2" s="4" t="s">
        <v>0</v>
      </c>
      <c r="B2" s="19" t="s">
        <v>89</v>
      </c>
      <c r="C2" s="18" t="s">
        <v>5</v>
      </c>
      <c r="D2" s="3" t="s">
        <v>80</v>
      </c>
      <c r="E2" s="3" t="s">
        <v>81</v>
      </c>
      <c r="F2" s="3" t="s">
        <v>82</v>
      </c>
      <c r="G2" s="3" t="s">
        <v>83</v>
      </c>
      <c r="H2" s="4" t="s">
        <v>76</v>
      </c>
      <c r="I2" s="23" t="s">
        <v>77</v>
      </c>
      <c r="J2" s="18" t="s">
        <v>1</v>
      </c>
      <c r="K2" s="18" t="s">
        <v>2</v>
      </c>
      <c r="L2" s="18" t="s">
        <v>3</v>
      </c>
      <c r="M2" s="18" t="s">
        <v>4</v>
      </c>
      <c r="N2" s="18" t="s">
        <v>6</v>
      </c>
      <c r="O2" s="18" t="s">
        <v>7</v>
      </c>
      <c r="P2" s="18" t="s">
        <v>8</v>
      </c>
      <c r="Q2" s="18" t="s">
        <v>9</v>
      </c>
    </row>
    <row r="3" spans="1:17" ht="30" x14ac:dyDescent="0.25">
      <c r="A3" s="14" t="s">
        <v>17</v>
      </c>
      <c r="B3" s="17">
        <v>616008570047215</v>
      </c>
      <c r="C3" s="7">
        <v>2015</v>
      </c>
      <c r="D3" s="7">
        <v>130.44999999999999</v>
      </c>
      <c r="E3" s="7">
        <v>169.57</v>
      </c>
      <c r="F3" s="7"/>
      <c r="G3" s="7"/>
      <c r="H3" s="13">
        <f>SUM(D3:E3)</f>
        <v>300.02</v>
      </c>
      <c r="I3" s="24">
        <v>3</v>
      </c>
      <c r="J3" s="7" t="s">
        <v>11</v>
      </c>
      <c r="K3" s="7" t="s">
        <v>20</v>
      </c>
      <c r="L3" s="7" t="s">
        <v>86</v>
      </c>
      <c r="M3" s="7" t="s">
        <v>18</v>
      </c>
      <c r="N3" s="7" t="s">
        <v>19</v>
      </c>
      <c r="O3" s="7" t="s">
        <v>21</v>
      </c>
      <c r="P3" s="7" t="s">
        <v>22</v>
      </c>
      <c r="Q3" s="7" t="s">
        <v>22</v>
      </c>
    </row>
    <row r="4" spans="1:17" ht="45" x14ac:dyDescent="0.25">
      <c r="A4" s="14" t="s">
        <v>58</v>
      </c>
      <c r="B4" s="17">
        <v>616008670061615</v>
      </c>
      <c r="C4" s="7">
        <v>2015</v>
      </c>
      <c r="D4" s="7"/>
      <c r="E4" s="7"/>
      <c r="F4" s="7">
        <v>228.22</v>
      </c>
      <c r="G4" s="7">
        <v>178.53</v>
      </c>
      <c r="H4" s="13">
        <f>SUM(F4:G4)</f>
        <v>406.75</v>
      </c>
      <c r="I4" s="24">
        <v>4</v>
      </c>
      <c r="J4" s="7" t="s">
        <v>11</v>
      </c>
      <c r="K4" s="7" t="s">
        <v>14</v>
      </c>
      <c r="L4" s="7" t="s">
        <v>59</v>
      </c>
      <c r="M4" s="7" t="s">
        <v>60</v>
      </c>
      <c r="N4" s="7" t="s">
        <v>61</v>
      </c>
      <c r="O4" s="7" t="s">
        <v>78</v>
      </c>
      <c r="P4" s="7" t="s">
        <v>78</v>
      </c>
      <c r="Q4" s="7" t="s">
        <v>62</v>
      </c>
    </row>
    <row r="5" spans="1:17" ht="60" x14ac:dyDescent="0.25">
      <c r="A5" s="14" t="s">
        <v>10</v>
      </c>
      <c r="B5" s="17">
        <v>616008590077215</v>
      </c>
      <c r="C5" s="7">
        <v>2015</v>
      </c>
      <c r="D5" s="7">
        <v>107.56</v>
      </c>
      <c r="E5" s="17"/>
      <c r="F5" s="17"/>
      <c r="G5" s="22">
        <v>107.03</v>
      </c>
      <c r="H5" s="25">
        <f>SUM(D5:G5)</f>
        <v>214.59</v>
      </c>
      <c r="I5" s="24">
        <v>1</v>
      </c>
      <c r="J5" s="7" t="s">
        <v>11</v>
      </c>
      <c r="K5" s="17" t="s">
        <v>20</v>
      </c>
      <c r="L5" s="7" t="s">
        <v>12</v>
      </c>
      <c r="M5" s="7" t="s">
        <v>13</v>
      </c>
      <c r="N5" s="7" t="s">
        <v>15</v>
      </c>
      <c r="O5" s="7" t="s">
        <v>16</v>
      </c>
      <c r="P5" s="6" t="s">
        <v>41</v>
      </c>
      <c r="Q5" s="7" t="s">
        <v>52</v>
      </c>
    </row>
    <row r="6" spans="1:17" ht="30" x14ac:dyDescent="0.25">
      <c r="A6" s="14" t="s">
        <v>67</v>
      </c>
      <c r="B6" s="17">
        <v>616008590055615</v>
      </c>
      <c r="C6" s="7">
        <v>2015</v>
      </c>
      <c r="D6" s="7"/>
      <c r="E6" s="17"/>
      <c r="F6" s="17"/>
      <c r="G6" s="22">
        <v>127.26</v>
      </c>
      <c r="H6" s="25"/>
      <c r="I6" s="24"/>
      <c r="J6" s="7" t="s">
        <v>11</v>
      </c>
      <c r="K6" s="17" t="s">
        <v>20</v>
      </c>
      <c r="L6" s="7" t="s">
        <v>68</v>
      </c>
      <c r="M6" s="7" t="s">
        <v>69</v>
      </c>
      <c r="N6" s="7" t="s">
        <v>70</v>
      </c>
      <c r="O6" s="7" t="s">
        <v>79</v>
      </c>
      <c r="P6" s="7" t="s">
        <v>97</v>
      </c>
      <c r="Q6" s="7" t="s">
        <v>71</v>
      </c>
    </row>
    <row r="7" spans="1:17" ht="30" x14ac:dyDescent="0.25">
      <c r="A7" s="14" t="s">
        <v>23</v>
      </c>
      <c r="B7" s="17">
        <v>616008670044015</v>
      </c>
      <c r="C7" s="7">
        <v>2015</v>
      </c>
      <c r="D7" s="7">
        <v>130.88</v>
      </c>
      <c r="E7" s="7">
        <v>129.96</v>
      </c>
      <c r="F7" s="7">
        <v>128.88999999999999</v>
      </c>
      <c r="G7" s="7">
        <v>116.17</v>
      </c>
      <c r="H7" s="13">
        <f>SUM(F7:G7)</f>
        <v>245.06</v>
      </c>
      <c r="I7" s="24">
        <v>2</v>
      </c>
      <c r="J7" s="7" t="s">
        <v>11</v>
      </c>
      <c r="K7" s="7" t="s">
        <v>20</v>
      </c>
      <c r="L7" s="7" t="s">
        <v>68</v>
      </c>
      <c r="M7" s="7" t="s">
        <v>24</v>
      </c>
      <c r="N7" s="7" t="s">
        <v>25</v>
      </c>
      <c r="O7" s="7" t="s">
        <v>26</v>
      </c>
      <c r="P7" s="7" t="s">
        <v>27</v>
      </c>
      <c r="Q7" s="7" t="s">
        <v>32</v>
      </c>
    </row>
  </sheetData>
  <sortState ref="A8:L18">
    <sortCondition ref="A8:A18"/>
  </sortState>
  <mergeCells count="1">
    <mergeCell ref="A1:Q1"/>
  </mergeCells>
  <pageMargins left="0.39370078740157483" right="0.39370078740157483" top="0.74803149606299213" bottom="0.74803149606299213" header="0.31496062992125984" footer="0.31496062992125984"/>
  <pageSetup paperSize="9" scale="83" orientation="landscape" r:id="rId1"/>
  <ignoredErrors>
    <ignoredError sqref="H3 H5 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4l</vt:lpstr>
      <vt:lpstr>5l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2020-11-04T10:22:26Z</dcterms:modified>
</cp:coreProperties>
</file>